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1095" windowWidth="9705" windowHeight="8895"/>
  </bookViews>
  <sheets>
    <sheet name="Ersparnis_Zins" sheetId="3" r:id="rId1"/>
  </sheets>
  <calcPr calcId="145621"/>
</workbook>
</file>

<file path=xl/calcChain.xml><?xml version="1.0" encoding="utf-8"?>
<calcChain xmlns="http://schemas.openxmlformats.org/spreadsheetml/2006/main">
  <c r="E9" i="3" l="1"/>
  <c r="E6" i="3" l="1"/>
  <c r="E3" i="3"/>
  <c r="F1" i="3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W1" i="3" s="1"/>
  <c r="F2" i="3"/>
  <c r="G2" i="3" s="1"/>
  <c r="H2" i="3" s="1"/>
  <c r="H3" i="3" s="1"/>
  <c r="I2" i="3" l="1"/>
  <c r="G3" i="3"/>
  <c r="F3" i="3"/>
  <c r="I3" i="3" l="1"/>
  <c r="J2" i="3"/>
  <c r="J3" i="3" l="1"/>
  <c r="K2" i="3"/>
  <c r="K3" i="3" l="1"/>
  <c r="L2" i="3"/>
  <c r="M2" i="3" l="1"/>
  <c r="L3" i="3"/>
  <c r="N2" i="3" l="1"/>
  <c r="M3" i="3"/>
  <c r="N3" i="3" l="1"/>
  <c r="O2" i="3"/>
  <c r="O3" i="3" l="1"/>
  <c r="P2" i="3"/>
  <c r="P3" i="3" l="1"/>
  <c r="Q2" i="3"/>
  <c r="Q3" i="3" l="1"/>
  <c r="R2" i="3"/>
  <c r="R3" i="3" l="1"/>
  <c r="S2" i="3"/>
  <c r="S3" i="3" l="1"/>
  <c r="T2" i="3"/>
  <c r="U2" i="3" l="1"/>
  <c r="T3" i="3"/>
  <c r="V2" i="3" l="1"/>
  <c r="U3" i="3"/>
  <c r="V3" i="3" l="1"/>
  <c r="W2" i="3"/>
  <c r="W3" i="3" l="1"/>
  <c r="X2" i="3"/>
  <c r="X3" i="3" l="1"/>
  <c r="Y2" i="3"/>
  <c r="Y3" i="3" l="1"/>
  <c r="Z2" i="3"/>
  <c r="Z3" i="3" l="1"/>
  <c r="AA2" i="3"/>
  <c r="AA3" i="3" l="1"/>
  <c r="AB2" i="3"/>
  <c r="AC2" i="3" l="1"/>
  <c r="AB3" i="3"/>
  <c r="AD2" i="3" l="1"/>
  <c r="AC3" i="3"/>
  <c r="AD3" i="3" l="1"/>
  <c r="AE2" i="3"/>
  <c r="AE3" i="3" l="1"/>
  <c r="AF2" i="3"/>
  <c r="AF3" i="3" l="1"/>
  <c r="AG2" i="3"/>
  <c r="AG3" i="3" l="1"/>
  <c r="AH2" i="3"/>
  <c r="AH3" i="3" l="1"/>
  <c r="AI2" i="3"/>
  <c r="AI3" i="3" l="1"/>
  <c r="AJ2" i="3"/>
  <c r="AK2" i="3" l="1"/>
  <c r="AJ3" i="3"/>
  <c r="AL2" i="3" l="1"/>
  <c r="AK3" i="3"/>
  <c r="AL3" i="3" l="1"/>
  <c r="AM2" i="3"/>
  <c r="AM3" i="3" l="1"/>
  <c r="AN2" i="3"/>
  <c r="AN3" i="3" l="1"/>
  <c r="AO2" i="3"/>
  <c r="AO3" i="3" l="1"/>
  <c r="AP2" i="3"/>
  <c r="AP3" i="3" l="1"/>
  <c r="AQ2" i="3"/>
  <c r="AQ3" i="3" l="1"/>
  <c r="AR2" i="3"/>
  <c r="AR3" i="3" l="1"/>
  <c r="AS2" i="3"/>
  <c r="AS3" i="3" l="1"/>
  <c r="AT2" i="3"/>
  <c r="AT3" i="3" l="1"/>
  <c r="AU2" i="3"/>
  <c r="AU3" i="3" l="1"/>
  <c r="AV2" i="3"/>
  <c r="AW2" i="3" l="1"/>
  <c r="AW3" i="3" s="1"/>
  <c r="E5" i="3" s="1"/>
  <c r="AV3" i="3"/>
  <c r="E4" i="3" l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</calcChain>
</file>

<file path=xl/sharedStrings.xml><?xml version="1.0" encoding="utf-8"?>
<sst xmlns="http://schemas.openxmlformats.org/spreadsheetml/2006/main" count="11" uniqueCount="11">
  <si>
    <t>i</t>
  </si>
  <si>
    <t>s</t>
  </si>
  <si>
    <t>Zeit</t>
  </si>
  <si>
    <t>Vermögen</t>
  </si>
  <si>
    <t>Weizsäcker Formel:</t>
  </si>
  <si>
    <t>T</t>
  </si>
  <si>
    <t>Herleitung der Formel:</t>
  </si>
  <si>
    <t>=</t>
  </si>
  <si>
    <t>`=s*T/2</t>
  </si>
  <si>
    <t>Aritm. Mittelwert d. Vermögens:</t>
  </si>
  <si>
    <t>Geom Mittelwert d. Vermögens: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</si>
</sst>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8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33" borderId="0" xfId="0" applyFill="1"/>
    <xf numFmtId="0" fontId="0" fillId="0" borderId="0" xfId="0" applyAlignment="1">
      <alignment horizontal="center"/>
    </xf>
    <xf numFmtId="9" fontId="0" fillId="0" borderId="0" xfId="42" applyFont="1"/>
    <xf numFmtId="164" fontId="0" fillId="0" borderId="0" xfId="0" applyNumberFormat="1"/>
    <xf numFmtId="1" fontId="0" fillId="0" borderId="0" xfId="42" applyNumberFormat="1" applyFont="1"/>
    <xf numFmtId="165" fontId="0" fillId="34" borderId="0" xfId="0" applyNumberFormat="1" applyFill="1"/>
    <xf numFmtId="0" fontId="19" fillId="0" borderId="0" xfId="0" applyFont="1"/>
    <xf numFmtId="164" fontId="0" fillId="33" borderId="0" xfId="0" applyNumberFormat="1" applyFill="1"/>
    <xf numFmtId="0" fontId="18" fillId="0" borderId="0" xfId="0" applyFont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Prozent" xfId="42" builtinId="5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66FF"/>
      <color rgb="FF33CC33"/>
      <color rgb="FF00FF00"/>
      <color rgb="FF0033CC"/>
      <color rgb="FF0000FF"/>
      <color rgb="FF3399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532869437831898"/>
          <c:y val="0.13677383648539199"/>
          <c:w val="0.63067738407699037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Ersparnis_Zins!$D$3</c:f>
              <c:strCache>
                <c:ptCount val="1"/>
                <c:pt idx="0">
                  <c:v>Vermögen</c:v>
                </c:pt>
              </c:strCache>
            </c:strRef>
          </c:tx>
          <c:marker>
            <c:symbol val="none"/>
          </c:marker>
          <c:xVal>
            <c:numRef>
              <c:f>Ersparnis_Zins!$E$2:$AW$2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Ersparnis_Zins!$E$3:$AW$3</c:f>
              <c:numCache>
                <c:formatCode>0.0</c:formatCode>
                <c:ptCount val="45"/>
                <c:pt idx="0">
                  <c:v>1.0000000000000009</c:v>
                </c:pt>
                <c:pt idx="1">
                  <c:v>2.0299999999999985</c:v>
                </c:pt>
                <c:pt idx="2">
                  <c:v>3.0909000000000004</c:v>
                </c:pt>
                <c:pt idx="3">
                  <c:v>4.1836269999999978</c:v>
                </c:pt>
                <c:pt idx="4">
                  <c:v>5.3091358099999955</c:v>
                </c:pt>
                <c:pt idx="5">
                  <c:v>6.4684098842999971</c:v>
                </c:pt>
                <c:pt idx="6">
                  <c:v>7.6624621808289994</c:v>
                </c:pt>
                <c:pt idx="7">
                  <c:v>8.892336046253865</c:v>
                </c:pt>
                <c:pt idx="8">
                  <c:v>10.159106127641483</c:v>
                </c:pt>
                <c:pt idx="9">
                  <c:v>11.463879311470727</c:v>
                </c:pt>
                <c:pt idx="10">
                  <c:v>12.807795690814849</c:v>
                </c:pt>
                <c:pt idx="11">
                  <c:v>14.192029561539288</c:v>
                </c:pt>
                <c:pt idx="12">
                  <c:v>15.617790448385465</c:v>
                </c:pt>
                <c:pt idx="13">
                  <c:v>17.086324161837034</c:v>
                </c:pt>
                <c:pt idx="14">
                  <c:v>18.598913886692149</c:v>
                </c:pt>
                <c:pt idx="15">
                  <c:v>20.156881303292902</c:v>
                </c:pt>
                <c:pt idx="16">
                  <c:v>21.76158774239169</c:v>
                </c:pt>
                <c:pt idx="17">
                  <c:v>23.414435374663441</c:v>
                </c:pt>
                <c:pt idx="18">
                  <c:v>25.116868435903342</c:v>
                </c:pt>
                <c:pt idx="19">
                  <c:v>26.870374488980442</c:v>
                </c:pt>
                <c:pt idx="20">
                  <c:v>28.676485723649847</c:v>
                </c:pt>
                <c:pt idx="21">
                  <c:v>30.53678029535935</c:v>
                </c:pt>
                <c:pt idx="22">
                  <c:v>32.452883704220135</c:v>
                </c:pt>
                <c:pt idx="23">
                  <c:v>34.426470215346725</c:v>
                </c:pt>
                <c:pt idx="24">
                  <c:v>36.459264321807126</c:v>
                </c:pt>
                <c:pt idx="25">
                  <c:v>38.553042251461356</c:v>
                </c:pt>
                <c:pt idx="26">
                  <c:v>40.709633519005187</c:v>
                </c:pt>
                <c:pt idx="27">
                  <c:v>42.930922524575344</c:v>
                </c:pt>
                <c:pt idx="28">
                  <c:v>45.218850200312595</c:v>
                </c:pt>
                <c:pt idx="29">
                  <c:v>47.575415706321969</c:v>
                </c:pt>
                <c:pt idx="30">
                  <c:v>50.002678177511648</c:v>
                </c:pt>
                <c:pt idx="31">
                  <c:v>52.502758522836977</c:v>
                </c:pt>
                <c:pt idx="32">
                  <c:v>55.077841278522094</c:v>
                </c:pt>
                <c:pt idx="33">
                  <c:v>57.730176516877741</c:v>
                </c:pt>
                <c:pt idx="34">
                  <c:v>60.462081812384085</c:v>
                </c:pt>
                <c:pt idx="35">
                  <c:v>63.275944266755602</c:v>
                </c:pt>
                <c:pt idx="36">
                  <c:v>66.174222594758263</c:v>
                </c:pt>
                <c:pt idx="37">
                  <c:v>69.159449272601009</c:v>
                </c:pt>
                <c:pt idx="38">
                  <c:v>72.234232750779057</c:v>
                </c:pt>
                <c:pt idx="39">
                  <c:v>75.401259733302396</c:v>
                </c:pt>
                <c:pt idx="40">
                  <c:v>78.663297525301488</c:v>
                </c:pt>
                <c:pt idx="41">
                  <c:v>82.023196451060528</c:v>
                </c:pt>
                <c:pt idx="42">
                  <c:v>85.483892344592348</c:v>
                </c:pt>
                <c:pt idx="43">
                  <c:v>89.048409114930095</c:v>
                </c:pt>
                <c:pt idx="44">
                  <c:v>92.719861388378007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Ersparnis_Zins!$D$4</c:f>
              <c:strCache>
                <c:ptCount val="1"/>
                <c:pt idx="0">
                  <c:v>Aritm. Mittelwert d. Vermögens: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Ersparnis_Zins!$E$2:$AW$2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Ersparnis_Zins!$E$4:$AW$4</c:f>
              <c:numCache>
                <c:formatCode>0.0</c:formatCode>
                <c:ptCount val="45"/>
                <c:pt idx="0" formatCode="0.000000">
                  <c:v>37.40848683705881</c:v>
                </c:pt>
                <c:pt idx="1">
                  <c:v>37.40848683705881</c:v>
                </c:pt>
                <c:pt idx="2">
                  <c:v>37.40848683705881</c:v>
                </c:pt>
                <c:pt idx="3">
                  <c:v>37.40848683705881</c:v>
                </c:pt>
                <c:pt idx="4">
                  <c:v>37.40848683705881</c:v>
                </c:pt>
                <c:pt idx="5">
                  <c:v>37.40848683705881</c:v>
                </c:pt>
                <c:pt idx="6">
                  <c:v>37.40848683705881</c:v>
                </c:pt>
                <c:pt idx="7">
                  <c:v>37.40848683705881</c:v>
                </c:pt>
                <c:pt idx="8">
                  <c:v>37.40848683705881</c:v>
                </c:pt>
                <c:pt idx="9">
                  <c:v>37.40848683705881</c:v>
                </c:pt>
                <c:pt idx="10">
                  <c:v>37.40848683705881</c:v>
                </c:pt>
                <c:pt idx="11">
                  <c:v>37.40848683705881</c:v>
                </c:pt>
                <c:pt idx="12">
                  <c:v>37.40848683705881</c:v>
                </c:pt>
                <c:pt idx="13">
                  <c:v>37.40848683705881</c:v>
                </c:pt>
                <c:pt idx="14">
                  <c:v>37.40848683705881</c:v>
                </c:pt>
                <c:pt idx="15">
                  <c:v>37.40848683705881</c:v>
                </c:pt>
                <c:pt idx="16">
                  <c:v>37.40848683705881</c:v>
                </c:pt>
                <c:pt idx="17">
                  <c:v>37.40848683705881</c:v>
                </c:pt>
                <c:pt idx="18">
                  <c:v>37.40848683705881</c:v>
                </c:pt>
                <c:pt idx="19">
                  <c:v>37.40848683705881</c:v>
                </c:pt>
                <c:pt idx="20">
                  <c:v>37.40848683705881</c:v>
                </c:pt>
                <c:pt idx="21">
                  <c:v>37.40848683705881</c:v>
                </c:pt>
                <c:pt idx="22">
                  <c:v>37.40848683705881</c:v>
                </c:pt>
                <c:pt idx="23">
                  <c:v>37.40848683705881</c:v>
                </c:pt>
                <c:pt idx="24">
                  <c:v>37.40848683705881</c:v>
                </c:pt>
                <c:pt idx="25">
                  <c:v>37.40848683705881</c:v>
                </c:pt>
                <c:pt idx="26">
                  <c:v>37.40848683705881</c:v>
                </c:pt>
                <c:pt idx="27">
                  <c:v>37.40848683705881</c:v>
                </c:pt>
                <c:pt idx="28">
                  <c:v>37.40848683705881</c:v>
                </c:pt>
                <c:pt idx="29">
                  <c:v>37.40848683705881</c:v>
                </c:pt>
                <c:pt idx="30">
                  <c:v>37.40848683705881</c:v>
                </c:pt>
                <c:pt idx="31">
                  <c:v>37.40848683705881</c:v>
                </c:pt>
                <c:pt idx="32">
                  <c:v>37.40848683705881</c:v>
                </c:pt>
                <c:pt idx="33">
                  <c:v>37.40848683705881</c:v>
                </c:pt>
                <c:pt idx="34">
                  <c:v>37.40848683705881</c:v>
                </c:pt>
                <c:pt idx="35">
                  <c:v>37.40848683705881</c:v>
                </c:pt>
                <c:pt idx="36">
                  <c:v>37.40848683705881</c:v>
                </c:pt>
                <c:pt idx="37">
                  <c:v>37.40848683705881</c:v>
                </c:pt>
                <c:pt idx="38">
                  <c:v>37.40848683705881</c:v>
                </c:pt>
                <c:pt idx="39">
                  <c:v>37.40848683705881</c:v>
                </c:pt>
                <c:pt idx="40">
                  <c:v>37.40848683705881</c:v>
                </c:pt>
                <c:pt idx="41">
                  <c:v>37.40848683705881</c:v>
                </c:pt>
                <c:pt idx="42">
                  <c:v>37.40848683705881</c:v>
                </c:pt>
                <c:pt idx="43">
                  <c:v>37.40848683705881</c:v>
                </c:pt>
                <c:pt idx="44">
                  <c:v>37.40848683705881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481920"/>
        <c:axId val="190483456"/>
      </c:scatterChart>
      <c:valAx>
        <c:axId val="1904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483456"/>
        <c:crosses val="autoZero"/>
        <c:crossBetween val="midCat"/>
      </c:valAx>
      <c:valAx>
        <c:axId val="19048345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0481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3.930610999206495E-2"/>
          <c:y val="0.34953556124478941"/>
          <c:w val="0.24131404504669474"/>
          <c:h val="0.3376414300498418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409575</xdr:colOff>
          <xdr:row>12</xdr:row>
          <xdr:rowOff>28575</xdr:rowOff>
        </xdr:from>
        <xdr:to>
          <xdr:col>10</xdr:col>
          <xdr:colOff>104775</xdr:colOff>
          <xdr:row>33</xdr:row>
          <xdr:rowOff>38100</xdr:rowOff>
        </xdr:to>
        <xdr:sp macro="" textlink="">
          <xdr:nvSpPr>
            <xdr:cNvPr id="1050" name="Objekt 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133349</xdr:colOff>
      <xdr:row>6</xdr:row>
      <xdr:rowOff>147636</xdr:rowOff>
    </xdr:from>
    <xdr:to>
      <xdr:col>19</xdr:col>
      <xdr:colOff>180974</xdr:colOff>
      <xdr:row>30</xdr:row>
      <xdr:rowOff>38099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619125</xdr:colOff>
          <xdr:row>7</xdr:row>
          <xdr:rowOff>19050</xdr:rowOff>
        </xdr:from>
        <xdr:to>
          <xdr:col>3</xdr:col>
          <xdr:colOff>1209675</xdr:colOff>
          <xdr:row>10</xdr:row>
          <xdr:rowOff>9525</xdr:rowOff>
        </xdr:to>
        <xdr:sp macro="" textlink="">
          <xdr:nvSpPr>
            <xdr:cNvPr id="1051" name="Objekt 1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152400</xdr:rowOff>
        </xdr:from>
        <xdr:to>
          <xdr:col>9</xdr:col>
          <xdr:colOff>495300</xdr:colOff>
          <xdr:row>45</xdr:row>
          <xdr:rowOff>142875</xdr:rowOff>
        </xdr:to>
        <xdr:sp macro="" textlink="">
          <xdr:nvSpPr>
            <xdr:cNvPr id="1053" name="Objekt 1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723900</xdr:colOff>
      <xdr:row>8</xdr:row>
      <xdr:rowOff>66675</xdr:rowOff>
    </xdr:from>
    <xdr:to>
      <xdr:col>11</xdr:col>
      <xdr:colOff>514350</xdr:colOff>
      <xdr:row>19</xdr:row>
      <xdr:rowOff>152400</xdr:rowOff>
    </xdr:to>
    <xdr:cxnSp macro="">
      <xdr:nvCxnSpPr>
        <xdr:cNvPr id="4" name="Gerade Verbindung mit Pfeil 3"/>
        <xdr:cNvCxnSpPr/>
      </xdr:nvCxnSpPr>
      <xdr:spPr>
        <a:xfrm>
          <a:off x="4333875" y="1362075"/>
          <a:ext cx="5124450" cy="18954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2"/>
  <sheetViews>
    <sheetView tabSelected="1" workbookViewId="0">
      <selection activeCell="J9" sqref="J9"/>
    </sheetView>
  </sheetViews>
  <sheetFormatPr baseColWidth="10" defaultRowHeight="12.75" x14ac:dyDescent="0.2"/>
  <cols>
    <col min="1" max="1" width="7" customWidth="1"/>
    <col min="4" max="4" width="24.28515625" customWidth="1"/>
  </cols>
  <sheetData>
    <row r="1" spans="1:52" x14ac:dyDescent="0.2">
      <c r="E1">
        <v>45</v>
      </c>
      <c r="F1">
        <f>E1-1</f>
        <v>44</v>
      </c>
      <c r="G1">
        <f t="shared" ref="G1:AW1" si="0">F1-1</f>
        <v>43</v>
      </c>
      <c r="H1">
        <f t="shared" si="0"/>
        <v>42</v>
      </c>
      <c r="I1">
        <f t="shared" si="0"/>
        <v>41</v>
      </c>
      <c r="J1">
        <f t="shared" si="0"/>
        <v>40</v>
      </c>
      <c r="K1">
        <f t="shared" si="0"/>
        <v>39</v>
      </c>
      <c r="L1">
        <f t="shared" si="0"/>
        <v>38</v>
      </c>
      <c r="M1">
        <f t="shared" si="0"/>
        <v>37</v>
      </c>
      <c r="N1">
        <f t="shared" si="0"/>
        <v>36</v>
      </c>
      <c r="O1">
        <f t="shared" si="0"/>
        <v>35</v>
      </c>
      <c r="P1">
        <f t="shared" si="0"/>
        <v>34</v>
      </c>
      <c r="Q1">
        <f t="shared" si="0"/>
        <v>33</v>
      </c>
      <c r="R1">
        <f t="shared" si="0"/>
        <v>32</v>
      </c>
      <c r="S1">
        <f t="shared" si="0"/>
        <v>31</v>
      </c>
      <c r="T1">
        <f t="shared" si="0"/>
        <v>30</v>
      </c>
      <c r="U1">
        <f t="shared" si="0"/>
        <v>29</v>
      </c>
      <c r="V1">
        <f t="shared" si="0"/>
        <v>28</v>
      </c>
      <c r="W1">
        <f t="shared" si="0"/>
        <v>27</v>
      </c>
      <c r="X1">
        <f t="shared" si="0"/>
        <v>26</v>
      </c>
      <c r="Y1">
        <f t="shared" si="0"/>
        <v>25</v>
      </c>
      <c r="Z1">
        <f t="shared" si="0"/>
        <v>24</v>
      </c>
      <c r="AA1">
        <f t="shared" si="0"/>
        <v>23</v>
      </c>
      <c r="AB1">
        <f t="shared" si="0"/>
        <v>22</v>
      </c>
      <c r="AC1">
        <f t="shared" si="0"/>
        <v>21</v>
      </c>
      <c r="AD1">
        <f t="shared" si="0"/>
        <v>20</v>
      </c>
      <c r="AE1">
        <f t="shared" si="0"/>
        <v>19</v>
      </c>
      <c r="AF1">
        <f t="shared" si="0"/>
        <v>18</v>
      </c>
      <c r="AG1">
        <f t="shared" si="0"/>
        <v>17</v>
      </c>
      <c r="AH1">
        <f t="shared" si="0"/>
        <v>16</v>
      </c>
      <c r="AI1">
        <f t="shared" si="0"/>
        <v>15</v>
      </c>
      <c r="AJ1">
        <f t="shared" si="0"/>
        <v>14</v>
      </c>
      <c r="AK1">
        <f t="shared" si="0"/>
        <v>13</v>
      </c>
      <c r="AL1">
        <f t="shared" si="0"/>
        <v>12</v>
      </c>
      <c r="AM1">
        <f t="shared" si="0"/>
        <v>11</v>
      </c>
      <c r="AN1">
        <f t="shared" si="0"/>
        <v>10</v>
      </c>
      <c r="AO1">
        <f t="shared" si="0"/>
        <v>9</v>
      </c>
      <c r="AP1">
        <f t="shared" si="0"/>
        <v>8</v>
      </c>
      <c r="AQ1">
        <f t="shared" si="0"/>
        <v>7</v>
      </c>
      <c r="AR1">
        <f t="shared" si="0"/>
        <v>6</v>
      </c>
      <c r="AS1">
        <f t="shared" si="0"/>
        <v>5</v>
      </c>
      <c r="AT1">
        <f t="shared" si="0"/>
        <v>4</v>
      </c>
      <c r="AU1">
        <f t="shared" si="0"/>
        <v>3</v>
      </c>
      <c r="AV1">
        <f t="shared" si="0"/>
        <v>2</v>
      </c>
      <c r="AW1">
        <f t="shared" si="0"/>
        <v>1</v>
      </c>
    </row>
    <row r="2" spans="1:52" x14ac:dyDescent="0.2">
      <c r="D2" t="s">
        <v>2</v>
      </c>
      <c r="E2">
        <v>1</v>
      </c>
      <c r="F2">
        <f>E2+1</f>
        <v>2</v>
      </c>
      <c r="G2">
        <f>F2+1</f>
        <v>3</v>
      </c>
      <c r="H2">
        <f t="shared" ref="H2:AP2" si="1">G2+1</f>
        <v>4</v>
      </c>
      <c r="I2">
        <f t="shared" si="1"/>
        <v>5</v>
      </c>
      <c r="J2">
        <f t="shared" si="1"/>
        <v>6</v>
      </c>
      <c r="K2">
        <f t="shared" si="1"/>
        <v>7</v>
      </c>
      <c r="L2">
        <f t="shared" si="1"/>
        <v>8</v>
      </c>
      <c r="M2">
        <f t="shared" si="1"/>
        <v>9</v>
      </c>
      <c r="N2">
        <f t="shared" si="1"/>
        <v>10</v>
      </c>
      <c r="O2">
        <f t="shared" si="1"/>
        <v>11</v>
      </c>
      <c r="P2">
        <f t="shared" si="1"/>
        <v>12</v>
      </c>
      <c r="Q2">
        <f t="shared" si="1"/>
        <v>13</v>
      </c>
      <c r="R2">
        <f t="shared" si="1"/>
        <v>14</v>
      </c>
      <c r="S2">
        <f t="shared" si="1"/>
        <v>15</v>
      </c>
      <c r="T2">
        <f t="shared" si="1"/>
        <v>16</v>
      </c>
      <c r="U2">
        <f t="shared" si="1"/>
        <v>17</v>
      </c>
      <c r="V2">
        <f t="shared" si="1"/>
        <v>18</v>
      </c>
      <c r="W2">
        <f t="shared" si="1"/>
        <v>19</v>
      </c>
      <c r="X2">
        <f t="shared" si="1"/>
        <v>20</v>
      </c>
      <c r="Y2">
        <f t="shared" si="1"/>
        <v>21</v>
      </c>
      <c r="Z2">
        <f t="shared" si="1"/>
        <v>22</v>
      </c>
      <c r="AA2">
        <f t="shared" si="1"/>
        <v>23</v>
      </c>
      <c r="AB2">
        <f t="shared" si="1"/>
        <v>24</v>
      </c>
      <c r="AC2">
        <f t="shared" si="1"/>
        <v>25</v>
      </c>
      <c r="AD2">
        <f t="shared" si="1"/>
        <v>26</v>
      </c>
      <c r="AE2">
        <f t="shared" si="1"/>
        <v>27</v>
      </c>
      <c r="AF2">
        <f t="shared" si="1"/>
        <v>28</v>
      </c>
      <c r="AG2">
        <f t="shared" si="1"/>
        <v>29</v>
      </c>
      <c r="AH2">
        <f t="shared" si="1"/>
        <v>30</v>
      </c>
      <c r="AI2">
        <f t="shared" si="1"/>
        <v>31</v>
      </c>
      <c r="AJ2">
        <f t="shared" si="1"/>
        <v>32</v>
      </c>
      <c r="AK2">
        <f t="shared" si="1"/>
        <v>33</v>
      </c>
      <c r="AL2">
        <f t="shared" si="1"/>
        <v>34</v>
      </c>
      <c r="AM2">
        <f t="shared" si="1"/>
        <v>35</v>
      </c>
      <c r="AN2">
        <f t="shared" si="1"/>
        <v>36</v>
      </c>
      <c r="AO2">
        <f t="shared" si="1"/>
        <v>37</v>
      </c>
      <c r="AP2">
        <f t="shared" si="1"/>
        <v>38</v>
      </c>
      <c r="AQ2">
        <f t="shared" ref="AQ2:AW2" si="2">AP2+1</f>
        <v>39</v>
      </c>
      <c r="AR2">
        <f t="shared" si="2"/>
        <v>40</v>
      </c>
      <c r="AS2">
        <f t="shared" si="2"/>
        <v>41</v>
      </c>
      <c r="AT2">
        <f t="shared" si="2"/>
        <v>42</v>
      </c>
      <c r="AU2">
        <f t="shared" si="2"/>
        <v>43</v>
      </c>
      <c r="AV2">
        <f t="shared" si="2"/>
        <v>44</v>
      </c>
      <c r="AW2">
        <f t="shared" si="2"/>
        <v>45</v>
      </c>
    </row>
    <row r="3" spans="1:52" x14ac:dyDescent="0.2">
      <c r="A3" s="3" t="s">
        <v>0</v>
      </c>
      <c r="B3" s="4">
        <v>0.03</v>
      </c>
      <c r="D3" t="s">
        <v>3</v>
      </c>
      <c r="E3" s="5">
        <f t="shared" ref="E3:AW3" si="3">$B$4*((1-(1+$B$3)^E2) / (-$B$3))</f>
        <v>1.0000000000000009</v>
      </c>
      <c r="F3" s="5">
        <f t="shared" si="3"/>
        <v>2.0299999999999985</v>
      </c>
      <c r="G3" s="5">
        <f t="shared" si="3"/>
        <v>3.0909000000000004</v>
      </c>
      <c r="H3" s="5">
        <f t="shared" si="3"/>
        <v>4.1836269999999978</v>
      </c>
      <c r="I3" s="5">
        <f t="shared" si="3"/>
        <v>5.3091358099999955</v>
      </c>
      <c r="J3" s="5">
        <f t="shared" si="3"/>
        <v>6.4684098842999971</v>
      </c>
      <c r="K3" s="5">
        <f t="shared" si="3"/>
        <v>7.6624621808289994</v>
      </c>
      <c r="L3" s="5">
        <f t="shared" si="3"/>
        <v>8.892336046253865</v>
      </c>
      <c r="M3" s="5">
        <f t="shared" si="3"/>
        <v>10.159106127641483</v>
      </c>
      <c r="N3" s="5">
        <f t="shared" si="3"/>
        <v>11.463879311470727</v>
      </c>
      <c r="O3" s="5">
        <f t="shared" si="3"/>
        <v>12.807795690814849</v>
      </c>
      <c r="P3" s="5">
        <f t="shared" si="3"/>
        <v>14.192029561539288</v>
      </c>
      <c r="Q3" s="5">
        <f t="shared" si="3"/>
        <v>15.617790448385465</v>
      </c>
      <c r="R3" s="5">
        <f t="shared" si="3"/>
        <v>17.086324161837034</v>
      </c>
      <c r="S3" s="5">
        <f t="shared" si="3"/>
        <v>18.598913886692149</v>
      </c>
      <c r="T3" s="5">
        <f t="shared" si="3"/>
        <v>20.156881303292902</v>
      </c>
      <c r="U3" s="5">
        <f t="shared" si="3"/>
        <v>21.76158774239169</v>
      </c>
      <c r="V3" s="5">
        <f t="shared" si="3"/>
        <v>23.414435374663441</v>
      </c>
      <c r="W3" s="5">
        <f t="shared" si="3"/>
        <v>25.116868435903342</v>
      </c>
      <c r="X3" s="5">
        <f t="shared" si="3"/>
        <v>26.870374488980442</v>
      </c>
      <c r="Y3" s="5">
        <f t="shared" si="3"/>
        <v>28.676485723649847</v>
      </c>
      <c r="Z3" s="5">
        <f t="shared" si="3"/>
        <v>30.53678029535935</v>
      </c>
      <c r="AA3" s="5">
        <f t="shared" si="3"/>
        <v>32.452883704220135</v>
      </c>
      <c r="AB3" s="5">
        <f t="shared" si="3"/>
        <v>34.426470215346725</v>
      </c>
      <c r="AC3" s="5">
        <f t="shared" si="3"/>
        <v>36.459264321807126</v>
      </c>
      <c r="AD3" s="5">
        <f t="shared" si="3"/>
        <v>38.553042251461356</v>
      </c>
      <c r="AE3" s="5">
        <f t="shared" si="3"/>
        <v>40.709633519005187</v>
      </c>
      <c r="AF3" s="5">
        <f t="shared" si="3"/>
        <v>42.930922524575344</v>
      </c>
      <c r="AG3" s="5">
        <f t="shared" si="3"/>
        <v>45.218850200312595</v>
      </c>
      <c r="AH3" s="5">
        <f t="shared" si="3"/>
        <v>47.575415706321969</v>
      </c>
      <c r="AI3" s="5">
        <f t="shared" si="3"/>
        <v>50.002678177511648</v>
      </c>
      <c r="AJ3" s="5">
        <f t="shared" si="3"/>
        <v>52.502758522836977</v>
      </c>
      <c r="AK3" s="5">
        <f t="shared" si="3"/>
        <v>55.077841278522094</v>
      </c>
      <c r="AL3" s="5">
        <f t="shared" si="3"/>
        <v>57.730176516877741</v>
      </c>
      <c r="AM3" s="5">
        <f t="shared" si="3"/>
        <v>60.462081812384085</v>
      </c>
      <c r="AN3" s="5">
        <f t="shared" si="3"/>
        <v>63.275944266755602</v>
      </c>
      <c r="AO3" s="5">
        <f t="shared" si="3"/>
        <v>66.174222594758263</v>
      </c>
      <c r="AP3" s="5">
        <f t="shared" si="3"/>
        <v>69.159449272601009</v>
      </c>
      <c r="AQ3" s="5">
        <f t="shared" si="3"/>
        <v>72.234232750779057</v>
      </c>
      <c r="AR3" s="5">
        <f t="shared" si="3"/>
        <v>75.401259733302396</v>
      </c>
      <c r="AS3" s="5">
        <f t="shared" si="3"/>
        <v>78.663297525301488</v>
      </c>
      <c r="AT3" s="5">
        <f t="shared" si="3"/>
        <v>82.023196451060528</v>
      </c>
      <c r="AU3" s="5">
        <f t="shared" si="3"/>
        <v>85.483892344592348</v>
      </c>
      <c r="AV3" s="5">
        <f t="shared" si="3"/>
        <v>89.048409114930095</v>
      </c>
      <c r="AW3" s="5">
        <f t="shared" si="3"/>
        <v>92.719861388378007</v>
      </c>
      <c r="AX3" s="5"/>
      <c r="AY3" s="5"/>
      <c r="AZ3" s="5"/>
    </row>
    <row r="4" spans="1:52" x14ac:dyDescent="0.2">
      <c r="A4" s="3" t="s">
        <v>1</v>
      </c>
      <c r="B4">
        <v>1</v>
      </c>
      <c r="D4" s="10" t="s">
        <v>9</v>
      </c>
      <c r="E4" s="7">
        <f>AVERAGE(E3:AW3)</f>
        <v>37.40848683705881</v>
      </c>
      <c r="F4" s="5">
        <f>E4</f>
        <v>37.40848683705881</v>
      </c>
      <c r="G4" s="5">
        <f t="shared" ref="G4:AW4" si="4">F4</f>
        <v>37.40848683705881</v>
      </c>
      <c r="H4" s="5">
        <f t="shared" si="4"/>
        <v>37.40848683705881</v>
      </c>
      <c r="I4" s="5">
        <f t="shared" si="4"/>
        <v>37.40848683705881</v>
      </c>
      <c r="J4" s="5">
        <f t="shared" si="4"/>
        <v>37.40848683705881</v>
      </c>
      <c r="K4" s="5">
        <f t="shared" si="4"/>
        <v>37.40848683705881</v>
      </c>
      <c r="L4" s="5">
        <f t="shared" si="4"/>
        <v>37.40848683705881</v>
      </c>
      <c r="M4" s="5">
        <f t="shared" si="4"/>
        <v>37.40848683705881</v>
      </c>
      <c r="N4" s="5">
        <f t="shared" si="4"/>
        <v>37.40848683705881</v>
      </c>
      <c r="O4" s="5">
        <f t="shared" si="4"/>
        <v>37.40848683705881</v>
      </c>
      <c r="P4" s="5">
        <f t="shared" si="4"/>
        <v>37.40848683705881</v>
      </c>
      <c r="Q4" s="5">
        <f t="shared" si="4"/>
        <v>37.40848683705881</v>
      </c>
      <c r="R4" s="5">
        <f t="shared" si="4"/>
        <v>37.40848683705881</v>
      </c>
      <c r="S4" s="5">
        <f t="shared" si="4"/>
        <v>37.40848683705881</v>
      </c>
      <c r="T4" s="5">
        <f t="shared" si="4"/>
        <v>37.40848683705881</v>
      </c>
      <c r="U4" s="5">
        <f t="shared" si="4"/>
        <v>37.40848683705881</v>
      </c>
      <c r="V4" s="5">
        <f t="shared" si="4"/>
        <v>37.40848683705881</v>
      </c>
      <c r="W4" s="5">
        <f t="shared" si="4"/>
        <v>37.40848683705881</v>
      </c>
      <c r="X4" s="5">
        <f t="shared" si="4"/>
        <v>37.40848683705881</v>
      </c>
      <c r="Y4" s="5">
        <f t="shared" si="4"/>
        <v>37.40848683705881</v>
      </c>
      <c r="Z4" s="5">
        <f t="shared" si="4"/>
        <v>37.40848683705881</v>
      </c>
      <c r="AA4" s="5">
        <f t="shared" si="4"/>
        <v>37.40848683705881</v>
      </c>
      <c r="AB4" s="5">
        <f t="shared" si="4"/>
        <v>37.40848683705881</v>
      </c>
      <c r="AC4" s="5">
        <f t="shared" si="4"/>
        <v>37.40848683705881</v>
      </c>
      <c r="AD4" s="5">
        <f t="shared" si="4"/>
        <v>37.40848683705881</v>
      </c>
      <c r="AE4" s="5">
        <f t="shared" si="4"/>
        <v>37.40848683705881</v>
      </c>
      <c r="AF4" s="5">
        <f t="shared" si="4"/>
        <v>37.40848683705881</v>
      </c>
      <c r="AG4" s="5">
        <f t="shared" si="4"/>
        <v>37.40848683705881</v>
      </c>
      <c r="AH4" s="5">
        <f t="shared" si="4"/>
        <v>37.40848683705881</v>
      </c>
      <c r="AI4" s="5">
        <f t="shared" si="4"/>
        <v>37.40848683705881</v>
      </c>
      <c r="AJ4" s="5">
        <f t="shared" si="4"/>
        <v>37.40848683705881</v>
      </c>
      <c r="AK4" s="5">
        <f t="shared" si="4"/>
        <v>37.40848683705881</v>
      </c>
      <c r="AL4" s="5">
        <f t="shared" si="4"/>
        <v>37.40848683705881</v>
      </c>
      <c r="AM4" s="5">
        <f t="shared" si="4"/>
        <v>37.40848683705881</v>
      </c>
      <c r="AN4" s="5">
        <f t="shared" si="4"/>
        <v>37.40848683705881</v>
      </c>
      <c r="AO4" s="5">
        <f t="shared" si="4"/>
        <v>37.40848683705881</v>
      </c>
      <c r="AP4" s="5">
        <f t="shared" si="4"/>
        <v>37.40848683705881</v>
      </c>
      <c r="AQ4" s="5">
        <f t="shared" si="4"/>
        <v>37.40848683705881</v>
      </c>
      <c r="AR4" s="5">
        <f t="shared" si="4"/>
        <v>37.40848683705881</v>
      </c>
      <c r="AS4" s="5">
        <f t="shared" si="4"/>
        <v>37.40848683705881</v>
      </c>
      <c r="AT4" s="5">
        <f t="shared" si="4"/>
        <v>37.40848683705881</v>
      </c>
      <c r="AU4" s="5">
        <f t="shared" si="4"/>
        <v>37.40848683705881</v>
      </c>
      <c r="AV4" s="5">
        <f t="shared" si="4"/>
        <v>37.40848683705881</v>
      </c>
      <c r="AW4" s="5">
        <f t="shared" si="4"/>
        <v>37.40848683705881</v>
      </c>
      <c r="AX4" s="5"/>
      <c r="AY4" s="5"/>
      <c r="AZ4" s="5"/>
    </row>
    <row r="5" spans="1:52" x14ac:dyDescent="0.2">
      <c r="A5" s="3" t="s">
        <v>5</v>
      </c>
      <c r="B5" s="6">
        <v>45</v>
      </c>
      <c r="D5" t="s">
        <v>10</v>
      </c>
      <c r="E5" s="5">
        <f>GEOMEAN(E3:AW3)</f>
        <v>25.020731638697036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x14ac:dyDescent="0.2">
      <c r="A6" s="3"/>
      <c r="B6" s="4"/>
      <c r="D6" s="2" t="s">
        <v>4</v>
      </c>
      <c r="E6" s="9">
        <f>45*B4/2</f>
        <v>22.5</v>
      </c>
      <c r="F6" s="9" t="s">
        <v>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52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52" x14ac:dyDescent="0.2">
      <c r="D9" s="1" t="s">
        <v>7</v>
      </c>
      <c r="E9" s="7">
        <f>B4* (B5*B3)^(-1) * ( (1+B3)^B5 - B5-1-(1-(1+B3)^B5) / B3)</f>
        <v>37.408486837058774</v>
      </c>
    </row>
    <row r="12" spans="1:52" ht="15" x14ac:dyDescent="0.25">
      <c r="B12" s="8" t="s">
        <v>6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50" r:id="rId3">
          <objectPr defaultSize="0" autoPict="0" r:id="rId4">
            <anchor moveWithCells="1" sizeWithCells="1">
              <from>
                <xdr:col>0</xdr:col>
                <xdr:colOff>409575</xdr:colOff>
                <xdr:row>12</xdr:row>
                <xdr:rowOff>28575</xdr:rowOff>
              </from>
              <to>
                <xdr:col>10</xdr:col>
                <xdr:colOff>104775</xdr:colOff>
                <xdr:row>33</xdr:row>
                <xdr:rowOff>38100</xdr:rowOff>
              </to>
            </anchor>
          </objectPr>
        </oleObject>
      </mc:Choice>
      <mc:Fallback>
        <oleObject progId="Equation.3" shapeId="1050" r:id="rId3"/>
      </mc:Fallback>
    </mc:AlternateContent>
    <mc:AlternateContent xmlns:mc="http://schemas.openxmlformats.org/markup-compatibility/2006">
      <mc:Choice Requires="x14">
        <oleObject progId="Equation.3" shapeId="1051" r:id="rId5">
          <objectPr defaultSize="0" autoPict="0" r:id="rId6">
            <anchor moveWithCells="1" sizeWithCells="1">
              <from>
                <xdr:col>1</xdr:col>
                <xdr:colOff>619125</xdr:colOff>
                <xdr:row>7</xdr:row>
                <xdr:rowOff>19050</xdr:rowOff>
              </from>
              <to>
                <xdr:col>3</xdr:col>
                <xdr:colOff>1209675</xdr:colOff>
                <xdr:row>10</xdr:row>
                <xdr:rowOff>9525</xdr:rowOff>
              </to>
            </anchor>
          </objectPr>
        </oleObject>
      </mc:Choice>
      <mc:Fallback>
        <oleObject progId="Equation.3" shapeId="1051" r:id="rId5"/>
      </mc:Fallback>
    </mc:AlternateContent>
    <mc:AlternateContent xmlns:mc="http://schemas.openxmlformats.org/markup-compatibility/2006">
      <mc:Choice Requires="x14">
        <oleObject progId="Equation.3" shapeId="1053" r:id="rId7">
          <objectPr defaultSize="0" autoPict="0" r:id="rId8">
            <anchor moveWithCells="1" sizeWithCells="1">
              <from>
                <xdr:col>1</xdr:col>
                <xdr:colOff>9525</xdr:colOff>
                <xdr:row>33</xdr:row>
                <xdr:rowOff>152400</xdr:rowOff>
              </from>
              <to>
                <xdr:col>9</xdr:col>
                <xdr:colOff>495300</xdr:colOff>
                <xdr:row>45</xdr:row>
                <xdr:rowOff>142875</xdr:rowOff>
              </to>
            </anchor>
          </objectPr>
        </oleObject>
      </mc:Choice>
      <mc:Fallback>
        <oleObject progId="Equation.3" shapeId="1053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Ersparnis_Zins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Ecfin</dc:creator>
  <cp:lastModifiedBy>Heraklit</cp:lastModifiedBy>
  <dcterms:created xsi:type="dcterms:W3CDTF">2014-05-18T17:59:33Z</dcterms:created>
  <dcterms:modified xsi:type="dcterms:W3CDTF">2014-06-19T10:33:40Z</dcterms:modified>
</cp:coreProperties>
</file>